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2"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<sst xmlns="http://schemas.openxmlformats.org/spreadsheetml/2006/main" count="76" uniqueCount="59">
  <si>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</si>
  <si>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</si>
  <si>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</si>
  <si>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</si>
  <si>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</si>
  <si>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</si>
  <si>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</si>
  <si>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</si>
  <si>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</si>
  <si>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</si>
  <si>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</si>
  <si>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</si>
  <si>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Short-term sick</t>
  </si>
  <si>
    <t>Extended sick full pay</t>
  </si>
  <si>
    <t>Extended sick half pay</t>
  </si>
  <si>
    <t>Consolidate extended sick at full pay</t>
  </si>
  <si>
    <t># of days</t>
  </si>
  <si>
    <t># of months</t>
  </si>
  <si>
    <t xml:space="preserve">Sick Time Tracking for Tenure Track Faculty and Clinical Faculty </t>
  </si>
  <si>
    <t>Rank: Associate or Full ONLY</t>
  </si>
  <si>
    <t>Month(s) of absence</t>
  </si>
  <si>
    <t>10+ years of service</t>
  </si>
  <si>
    <t>BALANCE (in days)</t>
  </si>
  <si>
    <t>BALANCE (in months)</t>
  </si>
  <si>
    <t>Click here to review SPG 201.11-1</t>
  </si>
  <si>
    <r>
      <t>12 MONTH appointment</t>
    </r>
    <r>
      <rPr>
        <sz val="12"/>
        <rFont val="Arial"/>
        <family val="2"/>
      </rPr>
      <t xml:space="preserve"> </t>
    </r>
  </si>
  <si>
    <r>
      <t xml:space="preserve">Renews on 5-year lookback </t>
    </r>
    <r>
      <rPr>
        <sz val="12"/>
        <rFont val="Arial"/>
        <family val="2"/>
      </rPr>
      <t>(see second tab for examples)</t>
    </r>
  </si>
  <si>
    <t>BALANCE (in hours)</t>
  </si>
  <si>
    <t>BALANCE
(in hours)</t>
  </si>
  <si>
    <t># of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</si>
  <si>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</si>
  <si>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</si>
  <si>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</si>
  <si>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</si>
  <si>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</si>
  <si>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MATERNITY LEAVE</t>
  </si>
  <si>
    <t>PARENTAL LEAVE</t>
  </si>
  <si>
    <t>Used some but not all = remaining balance as of first date of incapacity available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</si>
  <si>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</si>
  <si>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</si>
  <si>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</si>
  <si>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</si>
  <si>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</si>
  <si>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12 Mth Example</t>
  </si>
  <si>
    <t xml:space="preserve">Ex: Dept. receives confirmation from Work Connections of date of incapacity on 6/1/2022 </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</si>
  <si>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</si>
  <si>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</si>
  <si>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6/1/2018 - 5/31/2020</t>
  </si>
  <si>
    <t>6/1/2020 - 5/31/2025</t>
  </si>
  <si>
    <t>Ex:  Dept. receives confirmation from Work Connections of date of incapacity on 6/1/2022</t>
  </si>
  <si>
    <t>Dept. checks internal tracking mechanism back to 5/31/2017</t>
  </si>
  <si>
    <t>No extended sick used = full balance available (see SPG chart for available time based on rank and years of service)</t>
  </si>
  <si>
    <t>Ex: Dept. receives confirmation from Work Connections of date of incapacity on 6/1/2022</t>
  </si>
  <si>
    <t>6/1/2018 - 12/31/2018</t>
  </si>
  <si>
    <t>Used 6 mos/full pay</t>
  </si>
  <si>
    <t>Remaining balance = 6 mos at full pay AND 12 mos at half pay OR 12 mos at full pay (faculty member's choice)</t>
  </si>
  <si>
    <t>Full balance renews 6/1/2025</t>
  </si>
  <si>
    <t>12 month Professor with 10+ years of service used 6 months extended sick at full pay in 2018 for prior incapacity</t>
  </si>
  <si>
    <t>12 month Clinical Prof with 10+ years of service used 12 mos at full pay + 12 mos at half pay from 6/1/2018 - 5/31/2020 for prior incapacity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</si>
</sst>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0"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1" xfId="0" applyFont="1" applyFill="1" applyBorder="1" applyAlignment="1">
      <alignment/>
    </xf>
    <xf numFmtId="14" fontId="0" fillId="0" borderId="11" xfId="0" applyNumberFormat="1" applyFont="1" applyBorder="1" applyAlignment="1">
      <alignment horizontal="right"/>
    </xf>
    <xf numFmtId="0" fontId="0" fillId="0" borderId="22" xfId="0" applyFont="1" applyBorder="1" applyAlignment="1">
      <alignment/>
    </xf>
    <xf numFmtId="0" fontId="0" fillId="0" borderId="23" xfId="0" applyFont="1" applyBorder="1" applyAlignment="1">
      <alignment horizontal="right"/>
    </xf>
    <xf numFmtId="0" fontId="7" fillId="33" borderId="23" xfId="0" applyFont="1" applyFill="1" applyBorder="1" applyAlignment="1">
      <alignment/>
    </xf>
    <xf numFmtId="0" fontId="0" fillId="0" borderId="23" xfId="0" applyFont="1" applyBorder="1" applyAlignment="1">
      <alignment/>
    </xf>
    <xf numFmtId="0" fontId="7" fillId="33" borderId="24" xfId="0" applyFont="1" applyFill="1" applyBorder="1" applyAlignment="1">
      <alignment/>
    </xf>
    <xf numFmtId="0" fontId="0" fillId="0" borderId="23" xfId="0" applyBorder="1" applyAlignment="1">
      <alignment/>
    </xf>
    <xf numFmtId="0" fontId="7" fillId="33" borderId="25" xfId="0" applyFont="1" applyFill="1" applyBorder="1" applyAlignment="1">
      <alignment/>
    </xf>
    <xf numFmtId="0" fontId="7" fillId="0" borderId="22" xfId="0" applyFont="1" applyBorder="1" applyAlignment="1">
      <alignment wrapText="1"/>
    </xf>
    <xf numFmtId="0" fontId="7" fillId="0" borderId="26" xfId="0" applyFont="1" applyBorder="1" applyAlignment="1">
      <alignment wrapText="1"/>
    </xf>
    <xf numFmtId="0" fontId="7" fillId="0" borderId="23" xfId="0" applyFont="1" applyBorder="1" applyAlignment="1">
      <alignment wrapText="1"/>
    </xf>
    <xf numFmtId="0" fontId="51" fillId="0" borderId="0" xfId="0" applyFont="1" applyAlignment="1">
      <alignment/>
    </xf>
    <xf numFmtId="0" fontId="51" fillId="0" borderId="0" xfId="0" applyFont="1" applyAlignment="1">
      <alignment/>
    </xf>
    <xf numFmtId="0" fontId="51"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6" xfId="59" applyNumberFormat="1" applyFont="1" applyFill="1" applyBorder="1" applyAlignment="1">
      <alignment horizontal="center"/>
    </xf>
    <xf numFmtId="0" fontId="7" fillId="35" borderId="23" xfId="0" applyFont="1" applyFill="1" applyBorder="1" applyAlignment="1">
      <alignment horizontal="center" vertical="center"/>
    </xf>
    <xf numFmtId="0" fontId="7" fillId="0" borderId="23" xfId="0" applyFont="1" applyFill="1" applyBorder="1" applyAlignment="1">
      <alignment horizontal="center" wrapText="1"/>
    </xf>
    <xf numFmtId="0" fontId="53" fillId="0" borderId="0" xfId="53" applyFont="1" applyAlignment="1">
      <alignment horizontal="left"/>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12" fillId="0" borderId="0" xfId="0" applyFont="1" applyAlignment="1">
      <alignment/>
    </xf>
    <xf numFmtId="0" fontId="53" fillId="0" borderId="0" xfId="53" applyFont="1" applyAlignment="1">
      <alignment/>
    </xf>
    <xf numFmtId="0" fontId="7" fillId="0" borderId="0" xfId="0" applyFont="1" applyAlignment="1">
      <alignment/>
    </xf>
    <xf numFmtId="0" fontId="4" fillId="34" borderId="0" xfId="0" applyFont="1" applyFill="1" applyAlignment="1">
      <alignment/>
    </xf>
    <xf numFmtId="0" fontId="2" fillId="34" borderId="0" xfId="0" applyFont="1" applyFill="1" applyAlignment="1">
      <alignment horizontal="center"/>
    </xf>
    <xf numFmtId="0" fontId="12" fillId="34" borderId="0" xfId="0" applyFont="1" applyFill="1" applyAlignment="1">
      <alignment/>
    </xf>
    <xf numFmtId="0" fontId="0" fillId="0" borderId="0" xfId="0" applyAlignment="1">
      <alignment horizontal="right" wrapText="1"/>
    </xf>
    <xf numFmtId="0" fontId="45" fillId="0" borderId="0" xfId="53" applyAlignment="1">
      <alignment wrapText="1"/>
    </xf>
    <xf numFmtId="0" fontId="0" fillId="0" borderId="0" xfId="0" applyAlignment="1">
      <alignment wrapText="1"/>
    </xf>
    <xf numFmtId="0" fontId="54" fillId="0" borderId="0" xfId="0" applyFont="1" applyAlignment="1">
      <alignment vertical="center"/>
    </xf>
    <xf numFmtId="0" fontId="1" fillId="0" borderId="27" xfId="0" applyFont="1" applyBorder="1" applyAlignment="1">
      <alignment horizontal="center"/>
    </xf>
    <xf numFmtId="0" fontId="0" fillId="0" borderId="27" xfId="0" applyBorder="1" applyAlignment="1">
      <alignment/>
    </xf>
    <xf numFmtId="0" fontId="0" fillId="0" borderId="0" xfId="0" applyFont="1" applyAlignment="1">
      <alignment/>
    </xf>
    <xf numFmtId="0" fontId="0"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A14" sqref="A14"/>
    </sheetView>
  </sheetViews>
  <sheetFormatPr defaultColWidth="9.140625" defaultRowHeight="12.75"/>
  <cols>
    <col min="1" max="1" width="14.8515625" style="0" customWidth="1"/>
    <col min="2" max="2" width="20.140625" style="0" customWidth="1"/>
    <col min="3" max="3" width="9.8515625" style="0" customWidth="1"/>
    <col min="4" max="4" width="11.7109375" style="0" customWidth="1"/>
    <col min="5" max="5" width="18.00390625" style="0" customWidth="1"/>
    <col min="6" max="6" width="11.140625" style="0" customWidth="1"/>
    <col min="7" max="7" width="12.8515625" style="0" customWidth="1"/>
    <col min="8" max="8" width="17.7109375" style="0" customWidth="1"/>
    <col min="9" max="9" width="11.7109375" style="0" customWidth="1"/>
    <col min="10" max="10" width="6.57421875" style="0" customWidth="1"/>
    <col min="11" max="11" width="13.7109375" style="0" customWidth="1"/>
    <col min="12" max="12" width="18.421875" style="0" customWidth="1"/>
    <col min="13" max="13" width="11.140625" style="0" customWidth="1"/>
  </cols>
  <sheetData>
    <row r="1" ht="18">
      <c r="A1" s="16" t="s">
        <v>18</v>
      </c>
    </row>
    <row r="2" ht="18">
      <c r="A2" s="16" t="s">
        <v>19</v>
      </c>
    </row>
    <row r="3" ht="18">
      <c r="A3" s="16"/>
    </row>
    <row r="4" ht="15">
      <c r="A4" s="54" t="s">
        <v>21</v>
      </c>
    </row>
    <row r="5" spans="1:6" ht="18">
      <c r="A5" s="55" t="s">
        <v>25</v>
      </c>
      <c r="B5" s="2"/>
      <c r="C5" s="2"/>
      <c r="D5" s="2"/>
      <c r="E5" s="2"/>
      <c r="F5" s="2"/>
    </row>
    <row r="6" spans="1:6" ht="18">
      <c r="A6" s="60" t="s">
        <v>32</v>
      </c>
      <c r="B6" s="61"/>
      <c r="C6" s="61"/>
      <c r="D6" s="61"/>
      <c r="E6" s="61"/>
      <c r="F6" s="2"/>
    </row>
    <row r="7" spans="1:6" ht="18">
      <c r="A7" s="56" t="s">
        <v>26</v>
      </c>
      <c r="B7" s="3"/>
      <c r="C7" s="4"/>
      <c r="D7" s="1"/>
      <c r="E7" s="1"/>
      <c r="F7" s="1"/>
    </row>
    <row r="8" spans="1:6" ht="18">
      <c r="A8" s="53" t="s">
        <v>24</v>
      </c>
      <c r="B8" s="3"/>
      <c r="C8" s="4"/>
      <c r="D8" s="1"/>
      <c r="E8" s="1"/>
      <c r="F8" s="1"/>
    </row>
    <row r="9" spans="1:6" ht="18">
      <c r="A9" s="53"/>
      <c r="B9" s="3"/>
      <c r="C9" s="4"/>
      <c r="D9" s="1"/>
      <c r="E9" s="1"/>
      <c r="F9" s="1"/>
    </row>
    <row r="10" spans="1:5" ht="18.75" thickBot="1">
      <c r="A10" s="5" t="s">
        <v>2</v>
      </c>
      <c r="B10" s="67"/>
      <c r="C10" s="68"/>
      <c r="D10" s="68"/>
      <c r="E10" s="68"/>
    </row>
    <row r="11" spans="1:6" ht="19.5" thickBot="1">
      <c r="A11" s="17"/>
      <c r="B11" s="17"/>
      <c r="C11" s="7"/>
      <c r="E11" s="6"/>
      <c r="F11" s="8"/>
    </row>
    <row r="12" spans="1:13" ht="48" customHeight="1" thickBot="1">
      <c r="A12" s="41" t="s">
        <v>12</v>
      </c>
      <c r="B12" s="50">
        <v>1</v>
      </c>
      <c r="C12" s="52" t="s">
        <v>22</v>
      </c>
      <c r="D12" s="43" t="s">
        <v>13</v>
      </c>
      <c r="E12" s="50">
        <v>1</v>
      </c>
      <c r="F12" s="52" t="s">
        <v>23</v>
      </c>
      <c r="G12" s="42" t="s">
        <v>14</v>
      </c>
      <c r="H12" s="50">
        <v>1</v>
      </c>
      <c r="I12" s="52" t="s">
        <v>23</v>
      </c>
      <c r="J12" s="51" t="s">
        <v>1</v>
      </c>
      <c r="K12" s="42" t="s">
        <v>15</v>
      </c>
      <c r="L12" s="50">
        <v>1</v>
      </c>
      <c r="M12" s="52" t="s">
        <v>23</v>
      </c>
    </row>
    <row r="13" spans="1:13" ht="13.5" thickBot="1">
      <c r="A13" s="34" t="s">
        <v>16</v>
      </c>
      <c r="B13" s="35" t="s">
        <v>0</v>
      </c>
      <c r="C13" s="36">
        <f>15*B12</f>
        <v>15</v>
      </c>
      <c r="D13" s="37" t="s">
        <v>17</v>
      </c>
      <c r="E13" s="35" t="s">
        <v>20</v>
      </c>
      <c r="F13" s="38">
        <f>12*E12</f>
        <v>12</v>
      </c>
      <c r="G13" s="37" t="s">
        <v>17</v>
      </c>
      <c r="H13" s="35" t="s">
        <v>20</v>
      </c>
      <c r="I13" s="36">
        <f>12*H12</f>
        <v>12</v>
      </c>
      <c r="J13" s="39"/>
      <c r="K13" s="37" t="s">
        <v>17</v>
      </c>
      <c r="L13" s="35" t="s">
        <v>20</v>
      </c>
      <c r="M13" s="40">
        <f>18*L12</f>
        <v>18</v>
      </c>
    </row>
    <row r="14" spans="1:13" ht="12.75">
      <c r="A14" s="18"/>
      <c r="B14" s="33"/>
      <c r="C14" s="11">
        <f aca="true" t="shared" si="0" ref="C14:C35">C13-A14</f>
        <v>15</v>
      </c>
      <c r="D14" s="19"/>
      <c r="E14" s="14"/>
      <c r="F14" s="25">
        <f>F13-D14</f>
        <v>12</v>
      </c>
      <c r="G14" s="28"/>
      <c r="H14" s="28"/>
      <c r="I14" s="11">
        <f>I13-G14</f>
        <v>12</v>
      </c>
      <c r="J14" s="28"/>
      <c r="K14" s="28"/>
      <c r="L14" s="28"/>
      <c r="M14" s="21">
        <f>M13-K14</f>
        <v>18</v>
      </c>
    </row>
    <row r="15" spans="1:13" ht="12.75">
      <c r="A15" s="20"/>
      <c r="B15" s="12"/>
      <c r="C15" s="11">
        <f t="shared" si="0"/>
        <v>15</v>
      </c>
      <c r="D15" s="13"/>
      <c r="E15" s="9"/>
      <c r="F15" s="25">
        <f aca="true" t="shared" si="1" ref="F15:F35">F14-D15</f>
        <v>12</v>
      </c>
      <c r="G15" s="13"/>
      <c r="H15" s="13"/>
      <c r="I15" s="27">
        <f aca="true" t="shared" si="2" ref="I15:I35">I14-G15</f>
        <v>12</v>
      </c>
      <c r="J15" s="13"/>
      <c r="K15" s="13"/>
      <c r="L15" s="13"/>
      <c r="M15" s="29">
        <f aca="true" t="shared" si="3" ref="M15:M35">M14-K15</f>
        <v>18</v>
      </c>
    </row>
    <row r="16" spans="1:13" ht="12.75">
      <c r="A16" s="20"/>
      <c r="B16" s="12"/>
      <c r="C16" s="11">
        <f t="shared" si="0"/>
        <v>15</v>
      </c>
      <c r="D16" s="13"/>
      <c r="E16" s="9"/>
      <c r="F16" s="25">
        <f t="shared" si="1"/>
        <v>12</v>
      </c>
      <c r="G16" s="13"/>
      <c r="H16" s="13"/>
      <c r="I16" s="27">
        <f t="shared" si="2"/>
        <v>12</v>
      </c>
      <c r="J16" s="13"/>
      <c r="K16" s="13"/>
      <c r="L16" s="13"/>
      <c r="M16" s="29">
        <f t="shared" si="3"/>
        <v>18</v>
      </c>
    </row>
    <row r="17" spans="1:13" ht="12.75">
      <c r="A17" s="20"/>
      <c r="B17" s="12"/>
      <c r="C17" s="11">
        <f t="shared" si="0"/>
        <v>15</v>
      </c>
      <c r="D17" s="13"/>
      <c r="E17" s="9"/>
      <c r="F17" s="25">
        <f t="shared" si="1"/>
        <v>12</v>
      </c>
      <c r="G17" s="13"/>
      <c r="H17" s="13"/>
      <c r="I17" s="27">
        <f t="shared" si="2"/>
        <v>12</v>
      </c>
      <c r="J17" s="13"/>
      <c r="K17" s="13"/>
      <c r="L17" s="13"/>
      <c r="M17" s="29">
        <f t="shared" si="3"/>
        <v>18</v>
      </c>
    </row>
    <row r="18" spans="1:13" ht="12.75">
      <c r="A18" s="20"/>
      <c r="B18" s="12"/>
      <c r="C18" s="11">
        <f t="shared" si="0"/>
        <v>15</v>
      </c>
      <c r="D18" s="9"/>
      <c r="E18" s="9"/>
      <c r="F18" s="25">
        <f t="shared" si="1"/>
        <v>12</v>
      </c>
      <c r="G18" s="13"/>
      <c r="H18" s="13"/>
      <c r="I18" s="27">
        <f t="shared" si="2"/>
        <v>12</v>
      </c>
      <c r="J18" s="13"/>
      <c r="K18" s="13"/>
      <c r="L18" s="13"/>
      <c r="M18" s="29">
        <f t="shared" si="3"/>
        <v>18</v>
      </c>
    </row>
    <row r="19" spans="1:13" ht="12.75">
      <c r="A19" s="20"/>
      <c r="B19" s="12"/>
      <c r="C19" s="11">
        <f t="shared" si="0"/>
        <v>15</v>
      </c>
      <c r="D19" s="9"/>
      <c r="E19" s="9"/>
      <c r="F19" s="25">
        <f t="shared" si="1"/>
        <v>12</v>
      </c>
      <c r="G19" s="13"/>
      <c r="H19" s="13"/>
      <c r="I19" s="27">
        <f t="shared" si="2"/>
        <v>12</v>
      </c>
      <c r="J19" s="13"/>
      <c r="K19" s="13"/>
      <c r="L19" s="13"/>
      <c r="M19" s="29">
        <f t="shared" si="3"/>
        <v>18</v>
      </c>
    </row>
    <row r="20" spans="1:13" ht="12.75">
      <c r="A20" s="20"/>
      <c r="B20" s="12"/>
      <c r="C20" s="11">
        <f t="shared" si="0"/>
        <v>15</v>
      </c>
      <c r="D20" s="9"/>
      <c r="E20" s="9"/>
      <c r="F20" s="25">
        <f t="shared" si="1"/>
        <v>12</v>
      </c>
      <c r="G20" s="13"/>
      <c r="H20" s="13"/>
      <c r="I20" s="27">
        <f t="shared" si="2"/>
        <v>12</v>
      </c>
      <c r="J20" s="13"/>
      <c r="K20" s="13"/>
      <c r="L20" s="13"/>
      <c r="M20" s="29">
        <f t="shared" si="3"/>
        <v>18</v>
      </c>
    </row>
    <row r="21" spans="1:13" ht="12.75">
      <c r="A21" s="20"/>
      <c r="B21" s="10"/>
      <c r="C21" s="11">
        <f t="shared" si="0"/>
        <v>15</v>
      </c>
      <c r="D21" s="9"/>
      <c r="E21" s="9"/>
      <c r="F21" s="25">
        <f t="shared" si="1"/>
        <v>12</v>
      </c>
      <c r="G21" s="13"/>
      <c r="H21" s="13"/>
      <c r="I21" s="27">
        <f t="shared" si="2"/>
        <v>12</v>
      </c>
      <c r="J21" s="13"/>
      <c r="K21" s="13"/>
      <c r="L21" s="13"/>
      <c r="M21" s="29">
        <f t="shared" si="3"/>
        <v>18</v>
      </c>
    </row>
    <row r="22" spans="1:13" ht="12.75">
      <c r="A22" s="20"/>
      <c r="B22" s="10"/>
      <c r="C22" s="11">
        <f t="shared" si="0"/>
        <v>15</v>
      </c>
      <c r="D22" s="9"/>
      <c r="E22" s="9"/>
      <c r="F22" s="25">
        <f t="shared" si="1"/>
        <v>12</v>
      </c>
      <c r="G22" s="13"/>
      <c r="H22" s="13"/>
      <c r="I22" s="27">
        <f t="shared" si="2"/>
        <v>12</v>
      </c>
      <c r="J22" s="13"/>
      <c r="K22" s="13"/>
      <c r="L22" s="13"/>
      <c r="M22" s="29">
        <f t="shared" si="3"/>
        <v>18</v>
      </c>
    </row>
    <row r="23" spans="1:13" ht="12.75">
      <c r="A23" s="20"/>
      <c r="B23" s="10"/>
      <c r="C23" s="11">
        <f t="shared" si="0"/>
        <v>15</v>
      </c>
      <c r="D23" s="9"/>
      <c r="E23" s="9"/>
      <c r="F23" s="25">
        <f t="shared" si="1"/>
        <v>12</v>
      </c>
      <c r="G23" s="13"/>
      <c r="H23" s="13"/>
      <c r="I23" s="27">
        <f t="shared" si="2"/>
        <v>12</v>
      </c>
      <c r="J23" s="13"/>
      <c r="K23" s="13"/>
      <c r="L23" s="13"/>
      <c r="M23" s="29">
        <f t="shared" si="3"/>
        <v>18</v>
      </c>
    </row>
    <row r="24" spans="1:13" ht="12.75">
      <c r="A24" s="20"/>
      <c r="B24" s="10"/>
      <c r="C24" s="11">
        <f t="shared" si="0"/>
        <v>15</v>
      </c>
      <c r="D24" s="9"/>
      <c r="E24" s="9"/>
      <c r="F24" s="25">
        <f t="shared" si="1"/>
        <v>12</v>
      </c>
      <c r="G24" s="13"/>
      <c r="H24" s="13"/>
      <c r="I24" s="27">
        <f t="shared" si="2"/>
        <v>12</v>
      </c>
      <c r="J24" s="13"/>
      <c r="K24" s="13"/>
      <c r="L24" s="13"/>
      <c r="M24" s="29">
        <f t="shared" si="3"/>
        <v>18</v>
      </c>
    </row>
    <row r="25" spans="1:13" ht="12.75">
      <c r="A25" s="20"/>
      <c r="B25" s="10"/>
      <c r="C25" s="11">
        <f t="shared" si="0"/>
        <v>15</v>
      </c>
      <c r="D25" s="9"/>
      <c r="E25" s="9"/>
      <c r="F25" s="25">
        <f t="shared" si="1"/>
        <v>12</v>
      </c>
      <c r="G25" s="13"/>
      <c r="H25" s="13"/>
      <c r="I25" s="27">
        <f t="shared" si="2"/>
        <v>12</v>
      </c>
      <c r="J25" s="13"/>
      <c r="K25" s="13"/>
      <c r="L25" s="13"/>
      <c r="M25" s="29">
        <f t="shared" si="3"/>
        <v>18</v>
      </c>
    </row>
    <row r="26" spans="1:13" ht="12.75">
      <c r="A26" s="20"/>
      <c r="B26" s="10"/>
      <c r="C26" s="11">
        <f t="shared" si="0"/>
        <v>15</v>
      </c>
      <c r="D26" s="9"/>
      <c r="E26" s="9"/>
      <c r="F26" s="25">
        <f t="shared" si="1"/>
        <v>12</v>
      </c>
      <c r="G26" s="13"/>
      <c r="H26" s="13"/>
      <c r="I26" s="27">
        <f t="shared" si="2"/>
        <v>12</v>
      </c>
      <c r="J26" s="13"/>
      <c r="K26" s="13"/>
      <c r="L26" s="13"/>
      <c r="M26" s="29">
        <f t="shared" si="3"/>
        <v>18</v>
      </c>
    </row>
    <row r="27" spans="1:13" ht="12.75">
      <c r="A27" s="20"/>
      <c r="B27" s="10"/>
      <c r="C27" s="11">
        <f t="shared" si="0"/>
        <v>15</v>
      </c>
      <c r="D27" s="9"/>
      <c r="E27" s="9"/>
      <c r="F27" s="25">
        <f t="shared" si="1"/>
        <v>12</v>
      </c>
      <c r="G27" s="13"/>
      <c r="H27" s="13"/>
      <c r="I27" s="27">
        <f t="shared" si="2"/>
        <v>12</v>
      </c>
      <c r="J27" s="13"/>
      <c r="K27" s="13"/>
      <c r="L27" s="13"/>
      <c r="M27" s="29">
        <f t="shared" si="3"/>
        <v>18</v>
      </c>
    </row>
    <row r="28" spans="1:13" ht="12.75">
      <c r="A28" s="20"/>
      <c r="B28" s="10"/>
      <c r="C28" s="11">
        <f t="shared" si="0"/>
        <v>15</v>
      </c>
      <c r="D28" s="9"/>
      <c r="E28" s="9"/>
      <c r="F28" s="25">
        <f t="shared" si="1"/>
        <v>12</v>
      </c>
      <c r="G28" s="13"/>
      <c r="H28" s="13"/>
      <c r="I28" s="27">
        <f t="shared" si="2"/>
        <v>12</v>
      </c>
      <c r="J28" s="13"/>
      <c r="K28" s="13"/>
      <c r="L28" s="13"/>
      <c r="M28" s="29">
        <f t="shared" si="3"/>
        <v>18</v>
      </c>
    </row>
    <row r="29" spans="1:13" ht="12.75">
      <c r="A29" s="20"/>
      <c r="B29" s="10"/>
      <c r="C29" s="11">
        <f t="shared" si="0"/>
        <v>15</v>
      </c>
      <c r="D29" s="9"/>
      <c r="E29" s="9"/>
      <c r="F29" s="25">
        <f t="shared" si="1"/>
        <v>12</v>
      </c>
      <c r="G29" s="13"/>
      <c r="H29" s="13"/>
      <c r="I29" s="27">
        <f t="shared" si="2"/>
        <v>12</v>
      </c>
      <c r="J29" s="13"/>
      <c r="K29" s="13"/>
      <c r="L29" s="13"/>
      <c r="M29" s="29">
        <f t="shared" si="3"/>
        <v>18</v>
      </c>
    </row>
    <row r="30" spans="1:13" ht="12.75">
      <c r="A30" s="20"/>
      <c r="B30" s="10"/>
      <c r="C30" s="11">
        <f t="shared" si="0"/>
        <v>15</v>
      </c>
      <c r="D30" s="9"/>
      <c r="E30" s="9"/>
      <c r="F30" s="25">
        <f t="shared" si="1"/>
        <v>12</v>
      </c>
      <c r="G30" s="13"/>
      <c r="H30" s="13"/>
      <c r="I30" s="27">
        <f t="shared" si="2"/>
        <v>12</v>
      </c>
      <c r="J30" s="13"/>
      <c r="K30" s="13"/>
      <c r="L30" s="13"/>
      <c r="M30" s="29">
        <f t="shared" si="3"/>
        <v>18</v>
      </c>
    </row>
    <row r="31" spans="1:13" ht="12.75">
      <c r="A31" s="20"/>
      <c r="B31" s="10"/>
      <c r="C31" s="11">
        <f t="shared" si="0"/>
        <v>15</v>
      </c>
      <c r="D31" s="9"/>
      <c r="E31" s="9"/>
      <c r="F31" s="25">
        <f t="shared" si="1"/>
        <v>12</v>
      </c>
      <c r="G31" s="13"/>
      <c r="H31" s="13"/>
      <c r="I31" s="27">
        <f t="shared" si="2"/>
        <v>12</v>
      </c>
      <c r="J31" s="13"/>
      <c r="K31" s="13"/>
      <c r="L31" s="13"/>
      <c r="M31" s="29">
        <f t="shared" si="3"/>
        <v>18</v>
      </c>
    </row>
    <row r="32" spans="1:13" ht="12.75">
      <c r="A32" s="20"/>
      <c r="B32" s="10"/>
      <c r="C32" s="11">
        <f t="shared" si="0"/>
        <v>15</v>
      </c>
      <c r="D32" s="9"/>
      <c r="E32" s="9"/>
      <c r="F32" s="25">
        <f t="shared" si="1"/>
        <v>12</v>
      </c>
      <c r="G32" s="13"/>
      <c r="H32" s="13"/>
      <c r="I32" s="27">
        <f t="shared" si="2"/>
        <v>12</v>
      </c>
      <c r="J32" s="13"/>
      <c r="K32" s="13"/>
      <c r="L32" s="13"/>
      <c r="M32" s="29">
        <f t="shared" si="3"/>
        <v>18</v>
      </c>
    </row>
    <row r="33" spans="1:13" ht="12.75">
      <c r="A33" s="20"/>
      <c r="B33" s="10"/>
      <c r="C33" s="11">
        <f t="shared" si="0"/>
        <v>15</v>
      </c>
      <c r="D33" s="9"/>
      <c r="E33" s="9"/>
      <c r="F33" s="25">
        <f t="shared" si="1"/>
        <v>12</v>
      </c>
      <c r="G33" s="13"/>
      <c r="H33" s="13"/>
      <c r="I33" s="27">
        <f t="shared" si="2"/>
        <v>12</v>
      </c>
      <c r="J33" s="13"/>
      <c r="K33" s="13"/>
      <c r="L33" s="13"/>
      <c r="M33" s="29">
        <f t="shared" si="3"/>
        <v>18</v>
      </c>
    </row>
    <row r="34" spans="1:13" ht="12.75">
      <c r="A34" s="20"/>
      <c r="B34" s="9"/>
      <c r="C34" s="11">
        <f t="shared" si="0"/>
        <v>15</v>
      </c>
      <c r="D34" s="9"/>
      <c r="E34" s="9"/>
      <c r="F34" s="25">
        <f t="shared" si="1"/>
        <v>12</v>
      </c>
      <c r="G34" s="13"/>
      <c r="H34" s="13"/>
      <c r="I34" s="27">
        <f t="shared" si="2"/>
        <v>12</v>
      </c>
      <c r="J34" s="13"/>
      <c r="K34" s="13"/>
      <c r="L34" s="13"/>
      <c r="M34" s="29">
        <f t="shared" si="3"/>
        <v>18</v>
      </c>
    </row>
    <row r="35" spans="1:13" ht="13.5" thickBot="1">
      <c r="A35" s="22"/>
      <c r="B35" s="23"/>
      <c r="C35" s="24">
        <f t="shared" si="0"/>
        <v>15</v>
      </c>
      <c r="D35" s="23"/>
      <c r="E35" s="23"/>
      <c r="F35" s="26">
        <f t="shared" si="1"/>
        <v>12</v>
      </c>
      <c r="G35" s="30"/>
      <c r="H35" s="30"/>
      <c r="I35" s="31">
        <f t="shared" si="2"/>
        <v>12</v>
      </c>
      <c r="J35" s="30"/>
      <c r="K35" s="30"/>
      <c r="L35" s="30"/>
      <c r="M35" s="32">
        <f t="shared" si="3"/>
        <v>18</v>
      </c>
    </row>
    <row r="36" ht="12.75">
      <c r="C36" s="15"/>
    </row>
  </sheetData>
  <sheetProtection/>
  <mergeCells count="1">
    <mergeCell ref="B10:E10"/>
  </mergeCells>
  <hyperlinks>
    <hyperlink ref="A8"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19" sqref="B19"/>
    </sheetView>
  </sheetViews>
  <sheetFormatPr defaultColWidth="9.140625" defaultRowHeight="12.75"/>
  <cols>
    <col min="1" max="1" width="20.140625" style="0" customWidth="1"/>
    <col min="2" max="2" width="38.28125" style="0" customWidth="1"/>
    <col min="10" max="10" width="23.140625" style="0" customWidth="1"/>
    <col min="11" max="11" width="21.00390625" style="0" customWidth="1"/>
    <col min="12" max="12" width="38.00390625" style="0" customWidth="1"/>
    <col min="13" max="13" width="23.28125" style="0" customWidth="1"/>
  </cols>
  <sheetData>
    <row r="1" spans="1:13" ht="15">
      <c r="A1" s="44" t="s">
        <v>11</v>
      </c>
      <c r="B1" s="44"/>
      <c r="D1" s="44"/>
      <c r="E1" s="44"/>
      <c r="F1" s="44"/>
      <c r="G1" s="46"/>
      <c r="H1" s="44"/>
      <c r="I1" s="44"/>
      <c r="J1" s="44"/>
      <c r="K1" s="44"/>
      <c r="L1" s="44"/>
      <c r="M1" s="44"/>
    </row>
    <row r="2" spans="1:7" ht="15">
      <c r="A2" s="45" t="s">
        <v>3</v>
      </c>
      <c r="G2" s="47"/>
    </row>
    <row r="3" spans="1:7" ht="15">
      <c r="A3" s="45"/>
      <c r="G3" s="47"/>
    </row>
    <row r="5" spans="2:13" ht="15">
      <c r="B5" s="44" t="s">
        <v>4</v>
      </c>
      <c r="M5" s="49"/>
    </row>
    <row r="6" spans="2:13" ht="12.75">
      <c r="B6" s="69" t="s">
        <v>49</v>
      </c>
      <c r="K6" s="48">
        <v>44713</v>
      </c>
      <c r="L6" s="49" t="s">
        <v>5</v>
      </c>
      <c r="M6" s="49"/>
    </row>
    <row r="7" spans="2:13" ht="12.75">
      <c r="B7" s="69" t="s">
        <v>50</v>
      </c>
      <c r="K7" s="48">
        <v>42886</v>
      </c>
      <c r="L7" s="49" t="s">
        <v>6</v>
      </c>
      <c r="M7" s="49"/>
    </row>
    <row r="8" spans="2:13" ht="12.75">
      <c r="B8" s="69" t="s">
        <v>51</v>
      </c>
      <c r="K8" s="49" t="s">
        <v>7</v>
      </c>
      <c r="L8" s="49" t="s">
        <v>8</v>
      </c>
      <c r="M8" s="49"/>
    </row>
    <row r="9" spans="12:13" ht="12.75">
      <c r="L9" s="49"/>
      <c r="M9" s="49"/>
    </row>
    <row r="10" spans="2:13" ht="15">
      <c r="B10" s="44" t="s">
        <v>37</v>
      </c>
      <c r="L10" s="49"/>
      <c r="M10" s="49"/>
    </row>
    <row r="11" spans="2:13" ht="12.75">
      <c r="B11" s="69" t="s">
        <v>52</v>
      </c>
      <c r="K11" s="48">
        <v>44713</v>
      </c>
      <c r="L11" s="49" t="s">
        <v>5</v>
      </c>
      <c r="M11" s="49"/>
    </row>
    <row r="12" spans="2:13" ht="12.75">
      <c r="B12" s="69" t="s">
        <v>50</v>
      </c>
      <c r="K12" s="48">
        <v>42886</v>
      </c>
      <c r="L12" s="49" t="s">
        <v>6</v>
      </c>
      <c r="M12" s="49"/>
    </row>
    <row r="13" spans="2:13" ht="12.75">
      <c r="B13" s="69" t="s">
        <v>57</v>
      </c>
      <c r="K13" s="49" t="s">
        <v>53</v>
      </c>
      <c r="L13" s="49" t="s">
        <v>54</v>
      </c>
      <c r="M13" s="49"/>
    </row>
    <row r="14" spans="2:13" ht="12.75">
      <c r="B14" s="69" t="s">
        <v>55</v>
      </c>
      <c r="K14" s="49" t="s">
        <v>9</v>
      </c>
      <c r="L14" s="49" t="s">
        <v>10</v>
      </c>
      <c r="M14" s="49"/>
    </row>
    <row r="15" spans="11:12" ht="12.75">
      <c r="K15" s="48"/>
      <c r="L15" s="63"/>
    </row>
    <row r="16" spans="1:2" ht="15">
      <c r="A16" s="44" t="s">
        <v>43</v>
      </c>
      <c r="B16" s="44" t="s">
        <v>38</v>
      </c>
    </row>
    <row r="17" spans="2:12" ht="12.75">
      <c r="B17" s="66" t="s">
        <v>44</v>
      </c>
      <c r="K17" s="48">
        <v>44713</v>
      </c>
      <c r="L17" s="49" t="s">
        <v>5</v>
      </c>
    </row>
    <row r="18" spans="2:12" ht="12.75">
      <c r="B18" s="69" t="s">
        <v>50</v>
      </c>
      <c r="K18" s="48">
        <v>42886</v>
      </c>
      <c r="L18" s="49" t="s">
        <v>6</v>
      </c>
    </row>
    <row r="19" spans="2:12" ht="12.75">
      <c r="B19" s="69" t="s">
        <v>58</v>
      </c>
      <c r="K19" s="70" t="s">
        <v>47</v>
      </c>
      <c r="L19" s="49" t="s">
        <v>39</v>
      </c>
    </row>
    <row r="20" spans="2:12" ht="12.75">
      <c r="B20" t="s">
        <v>40</v>
      </c>
      <c r="K20" s="70" t="s">
        <v>48</v>
      </c>
      <c r="L20" s="49" t="s">
        <v>41</v>
      </c>
    </row>
    <row r="21" spans="2:12" ht="12.75">
      <c r="B21" s="69" t="s">
        <v>56</v>
      </c>
      <c r="K21" s="48">
        <v>45809</v>
      </c>
      <c r="L21" s="63" t="s">
        <v>42</v>
      </c>
    </row>
    <row r="22" spans="2:12" ht="12.75">
      <c r="B22" s="69"/>
      <c r="K22" s="48"/>
      <c r="L22" s="63"/>
    </row>
    <row r="23" ht="12.75">
      <c r="B23" s="64" t="s">
        <v>45</v>
      </c>
    </row>
    <row r="24" ht="165.75">
      <c r="B24" s="65" t="s">
        <v>46</v>
      </c>
    </row>
  </sheetData>
  <sheetProtection/>
  <hyperlinks>
    <hyperlink ref="B23" r:id="rId1" display="From SPG 201.11-1, Section II.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F12" sqref="F12"/>
    </sheetView>
  </sheetViews>
  <sheetFormatPr defaultColWidth="9.140625" defaultRowHeight="12.75"/>
  <cols>
    <col min="1" max="1" width="12.57421875" style="0" customWidth="1"/>
    <col min="2" max="2" width="17.7109375" style="0" customWidth="1"/>
    <col min="3" max="3" width="10.8515625" style="0" customWidth="1"/>
    <col min="4" max="4" width="12.140625" style="0" customWidth="1"/>
    <col min="5" max="5" width="17.8515625" style="0" customWidth="1"/>
    <col min="6" max="6" width="10.8515625" style="0" customWidth="1"/>
  </cols>
  <sheetData>
    <row r="1" spans="1:6" ht="15.75">
      <c r="A1" s="55" t="s">
        <v>30</v>
      </c>
      <c r="B1" s="57"/>
      <c r="C1" s="57"/>
      <c r="D1" s="57"/>
      <c r="E1" s="57"/>
      <c r="F1" s="57"/>
    </row>
    <row r="2" spans="1:6" ht="15.75">
      <c r="A2" s="55" t="s">
        <v>31</v>
      </c>
      <c r="B2" s="57"/>
      <c r="C2" s="57"/>
      <c r="D2" s="57"/>
      <c r="E2" s="57"/>
      <c r="F2" s="57"/>
    </row>
    <row r="3" spans="1:6" ht="15.75">
      <c r="A3" s="60" t="s">
        <v>32</v>
      </c>
      <c r="B3" s="62"/>
      <c r="C3" s="62"/>
      <c r="D3" s="62"/>
      <c r="E3" s="62"/>
      <c r="F3" s="57"/>
    </row>
    <row r="4" spans="1:6" ht="15.75">
      <c r="A4" s="55"/>
      <c r="B4" s="57"/>
      <c r="C4" s="57"/>
      <c r="D4" s="57"/>
      <c r="E4" s="57"/>
      <c r="F4" s="57"/>
    </row>
    <row r="5" ht="15.75">
      <c r="A5" s="58" t="s">
        <v>33</v>
      </c>
    </row>
    <row r="6" ht="15.75">
      <c r="A6" s="58" t="s">
        <v>34</v>
      </c>
    </row>
    <row r="7" ht="12.75">
      <c r="A7" s="59"/>
    </row>
    <row r="8" spans="1:5" ht="18.75" thickBot="1">
      <c r="A8" s="5" t="s">
        <v>2</v>
      </c>
      <c r="B8" s="67"/>
      <c r="C8" s="68"/>
      <c r="D8" s="68"/>
      <c r="E8" s="68"/>
    </row>
    <row r="9" ht="13.5" thickBot="1"/>
    <row r="10" spans="1:6" ht="26.25" thickBot="1">
      <c r="A10" s="41" t="s">
        <v>35</v>
      </c>
      <c r="B10" s="50">
        <v>1</v>
      </c>
      <c r="C10" s="52" t="s">
        <v>28</v>
      </c>
      <c r="D10" s="41" t="s">
        <v>36</v>
      </c>
      <c r="E10" s="50">
        <v>1</v>
      </c>
      <c r="F10" s="52" t="s">
        <v>27</v>
      </c>
    </row>
    <row r="11" spans="1:6" ht="13.5" thickBot="1">
      <c r="A11" s="34" t="s">
        <v>29</v>
      </c>
      <c r="B11" s="35" t="s">
        <v>0</v>
      </c>
      <c r="C11" s="36">
        <f>240*B10</f>
        <v>240</v>
      </c>
      <c r="D11" s="34" t="s">
        <v>29</v>
      </c>
      <c r="E11" s="35" t="s">
        <v>0</v>
      </c>
      <c r="F11" s="36">
        <f>240*E10</f>
        <v>240</v>
      </c>
    </row>
    <row r="12" spans="1:6" ht="12.75">
      <c r="A12" s="18"/>
      <c r="B12" s="33"/>
      <c r="C12" s="11">
        <f aca="true" t="shared" si="0" ref="C12:C33">C11-A12</f>
        <v>240</v>
      </c>
      <c r="D12" s="18"/>
      <c r="E12" s="33"/>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